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10 DSG\10 DSG\05 Marketing - Vertrieb\30 Veranstaltungen\71 Projekte der DLRG\Rettungssport\DMM\VA-Bekleidung\"/>
    </mc:Choice>
  </mc:AlternateContent>
  <xr:revisionPtr revIDLastSave="0" documentId="13_ncr:1_{32D46C13-19E0-434C-9BA5-00D85E7B2696}" xr6:coauthVersionLast="47" xr6:coauthVersionMax="47" xr10:uidLastSave="{00000000-0000-0000-0000-000000000000}"/>
  <bookViews>
    <workbookView xWindow="-110" yWindow="-110" windowWidth="19420" windowHeight="10300" xr2:uid="{B497FA92-72C2-469F-B388-CF6E041C2C3C}"/>
  </bookViews>
  <sheets>
    <sheet name="Ausfülltabelle" sheetId="1" r:id="rId1"/>
    <sheet name="Arbeitsdaten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" i="1" l="1" a="1"/>
  <c r="D50" i="1" s="1"/>
  <c r="G50" i="1" s="1"/>
  <c r="D49" i="1" a="1"/>
  <c r="D49" i="1" s="1"/>
  <c r="G49" i="1" s="1"/>
  <c r="D48" i="1" a="1"/>
  <c r="D48" i="1" s="1"/>
  <c r="G48" i="1" s="1"/>
  <c r="D47" i="1" a="1"/>
  <c r="D47" i="1" s="1"/>
  <c r="G47" i="1" s="1"/>
  <c r="D46" i="1" a="1"/>
  <c r="D46" i="1" s="1"/>
  <c r="G46" i="1" s="1"/>
  <c r="D45" i="1" a="1"/>
  <c r="D45" i="1" s="1"/>
  <c r="G45" i="1" s="1"/>
  <c r="D44" i="1" a="1"/>
  <c r="D44" i="1" s="1"/>
  <c r="G44" i="1" s="1"/>
  <c r="D43" i="1" a="1"/>
  <c r="D43" i="1" s="1"/>
  <c r="G43" i="1" s="1"/>
  <c r="D42" i="1" a="1"/>
  <c r="D42" i="1" s="1"/>
  <c r="G42" i="1" s="1"/>
  <c r="D41" i="1" a="1"/>
  <c r="D41" i="1" s="1"/>
  <c r="G41" i="1" s="1"/>
  <c r="D31" i="1" a="1"/>
  <c r="D31" i="1" s="1"/>
  <c r="G31" i="1" s="1"/>
  <c r="D40" i="1" a="1"/>
  <c r="D40" i="1" s="1"/>
  <c r="G40" i="1" s="1"/>
  <c r="D32" i="1" a="1"/>
  <c r="D32" i="1" s="1"/>
  <c r="G32" i="1" s="1"/>
  <c r="D33" i="1" a="1"/>
  <c r="D33" i="1" s="1"/>
  <c r="G33" i="1" s="1"/>
  <c r="D34" i="1" a="1"/>
  <c r="D34" i="1" s="1"/>
  <c r="G34" i="1" s="1"/>
  <c r="D35" i="1" a="1"/>
  <c r="D35" i="1" s="1"/>
  <c r="G35" i="1" s="1"/>
  <c r="D36" i="1" a="1"/>
  <c r="D36" i="1" s="1"/>
  <c r="G36" i="1" s="1"/>
  <c r="D37" i="1" a="1"/>
  <c r="D37" i="1" s="1"/>
  <c r="G37" i="1" s="1"/>
  <c r="D38" i="1" a="1"/>
  <c r="D38" i="1" s="1"/>
  <c r="G38" i="1" s="1"/>
  <c r="D39" i="1" a="1"/>
  <c r="D39" i="1" s="1"/>
  <c r="G39" i="1" s="1"/>
  <c r="A32" i="1" l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G52" i="1" l="1"/>
  <c r="G5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<sst xmlns="http://schemas.openxmlformats.org/spreadsheetml/2006/main" count="117" uniqueCount="48">
  <si>
    <t>Für fehlerhafte Eingaben übernimmt die DSG keine Haftung bzw. Gewährleistung.</t>
  </si>
  <si>
    <t xml:space="preserve">Ausfüllhinweise: </t>
  </si>
  <si>
    <t>lfd Nr.</t>
  </si>
  <si>
    <t>Größe wählen</t>
  </si>
  <si>
    <t>(automatisch)</t>
  </si>
  <si>
    <t>(Auswahlfeld)</t>
  </si>
  <si>
    <t>(Eingabe &gt;0)</t>
  </si>
  <si>
    <t>(Textfeld)</t>
  </si>
  <si>
    <t>Individualisierte Veranstaltungsbekleidung</t>
  </si>
  <si>
    <t>Ich bestelle hiermit folgende Textilien, gemäß den allgemeinen Geschäftsbedingungen der DLRG Service Gesellschaft mbH .</t>
  </si>
  <si>
    <t>Rechnungsanschrift</t>
  </si>
  <si>
    <t>Gliederung</t>
  </si>
  <si>
    <t>Ansprechpartner</t>
  </si>
  <si>
    <t>Straße</t>
  </si>
  <si>
    <t>PLZ</t>
  </si>
  <si>
    <t>Ort</t>
  </si>
  <si>
    <t>Tel. (für Rückfragen)</t>
  </si>
  <si>
    <t>Email</t>
  </si>
  <si>
    <t>Lieferanschrift (nur ausfüllen, wenn von Rechnungsanschrift abweichend)</t>
  </si>
  <si>
    <t>Artikelauswahl</t>
  </si>
  <si>
    <t>M</t>
  </si>
  <si>
    <t>L</t>
  </si>
  <si>
    <t>XL</t>
  </si>
  <si>
    <t>Einzelpreis</t>
  </si>
  <si>
    <t>Preis €</t>
  </si>
  <si>
    <t>Name</t>
  </si>
  <si>
    <t>Anzahl Artikel</t>
  </si>
  <si>
    <t>verkauf@dsg.dlrg.de</t>
  </si>
  <si>
    <t>Kapuzenjacke</t>
  </si>
  <si>
    <t>zzgl. Versandkosten</t>
  </si>
  <si>
    <t>Gesamtsumme:</t>
  </si>
  <si>
    <t>DMM 2026 Bestellschein</t>
  </si>
  <si>
    <t>Letzte Bestellmöglichkeit: 21.09.2026</t>
  </si>
  <si>
    <t>Trikot</t>
  </si>
  <si>
    <t>Ziptop</t>
  </si>
  <si>
    <t>S</t>
  </si>
  <si>
    <t>2XL</t>
  </si>
  <si>
    <t>3XL</t>
  </si>
  <si>
    <t>4XL</t>
  </si>
  <si>
    <t>Artikel</t>
  </si>
  <si>
    <t>Größe</t>
  </si>
  <si>
    <t>Preis</t>
  </si>
  <si>
    <t>Nachfolgende Felder bitte vollständig ausfüllen!</t>
  </si>
  <si>
    <t>Unsere AGB´s finden Sie unter : https://dsg.dlrg.de/die-dsg/agb-und-widerruf/</t>
  </si>
  <si>
    <t xml:space="preserve">Diese Tabelle dient der korrekten  Zuordnung von Kleidungsstück, Größe und individuellem Namensdruck. Eine Bearbeitung ist nur möglich, wenn alle Felder vollständig ausgefüllt sind. </t>
  </si>
  <si>
    <t>Wird keine namentliche Individualisierung gewünscht, das Feld "Name" leer lassen. Wird ein Namensdruck gewünscht bitte dort den Namen in der Syntax "Vorname Name" ohne Komma ergänzen.</t>
  </si>
  <si>
    <r>
      <rPr>
        <b/>
        <sz val="10"/>
        <color theme="1"/>
        <rFont val="Arial"/>
        <family val="2"/>
      </rPr>
      <t>Für den Namensdruck bitte pro Artikel, Größe und Name eine Zeile anlegen (</t>
    </r>
    <r>
      <rPr>
        <b/>
        <sz val="10"/>
        <color rgb="FFFF0000"/>
        <rFont val="Arial"/>
        <family val="2"/>
      </rPr>
      <t>nicht mehrere Namen in die gleiche Zeile schreiben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>. Die Anzahl pro Name und Artikel kann größer 1 sein.</t>
    </r>
  </si>
  <si>
    <t>Datei speichern und als Anhang per Mail senden 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</si>
</sst>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Protection="1">
      <protection locked="0"/>
    </xf>
    <xf numFmtId="44" fontId="0" fillId="0" borderId="0" xfId="0" applyNumberFormat="1"/>
    <xf numFmtId="0" fontId="2" fillId="0" borderId="0" xfId="0" applyFont="1"/>
    <xf numFmtId="44" fontId="2" fillId="0" borderId="0" xfId="0" applyNumberFormat="1" applyFont="1"/>
    <xf numFmtId="0" fontId="0" fillId="3" borderId="0" xfId="0" applyFill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9" fillId="3" borderId="0" xfId="1" applyFill="1" applyBorder="1" applyAlignment="1" applyProtection="1">
      <alignment vertical="center"/>
    </xf>
    <xf numFmtId="0" fontId="8" fillId="0" borderId="0" xfId="0" applyFont="1"/>
    <xf numFmtId="0" fontId="5" fillId="3" borderId="0" xfId="0" applyFont="1" applyFill="1" applyAlignment="1">
      <alignment horizontal="right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right"/>
    </xf>
    <xf numFmtId="164" fontId="0" fillId="0" borderId="0" xfId="0" applyNumberFormat="1"/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49" fontId="0" fillId="5" borderId="8" xfId="0" applyNumberFormat="1" applyFill="1" applyBorder="1" applyAlignment="1" applyProtection="1">
      <alignment vertical="center"/>
      <protection locked="0"/>
    </xf>
    <xf numFmtId="49" fontId="0" fillId="3" borderId="0" xfId="0" applyNumberFormat="1" applyFill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44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49" fontId="0" fillId="5" borderId="3" xfId="0" applyNumberFormat="1" applyFill="1" applyBorder="1" applyAlignment="1" applyProtection="1">
      <alignment horizontal="center" vertical="center"/>
      <protection locked="0"/>
    </xf>
    <xf numFmtId="49" fontId="0" fillId="5" borderId="2" xfId="0" applyNumberFormat="1" applyFill="1" applyBorder="1" applyAlignment="1" applyProtection="1">
      <alignment horizontal="center" vertical="center"/>
      <protection locked="0"/>
    </xf>
    <xf numFmtId="49" fontId="0" fillId="5" borderId="4" xfId="0" applyNumberFormat="1" applyFill="1" applyBorder="1" applyAlignment="1" applyProtection="1">
      <alignment horizontal="center" vertical="center"/>
      <protection locked="0"/>
    </xf>
    <xf numFmtId="49" fontId="0" fillId="5" borderId="6" xfId="0" applyNumberFormat="1" applyFill="1" applyBorder="1" applyAlignment="1" applyProtection="1">
      <alignment horizontal="center" vertical="center"/>
      <protection locked="0"/>
    </xf>
    <xf numFmtId="49" fontId="0" fillId="5" borderId="5" xfId="0" applyNumberFormat="1" applyFill="1" applyBorder="1" applyAlignment="1" applyProtection="1">
      <alignment horizontal="center" vertical="center"/>
      <protection locked="0"/>
    </xf>
    <xf numFmtId="49" fontId="0" fillId="5" borderId="7" xfId="0" applyNumberFormat="1" applyFill="1" applyBorder="1" applyAlignment="1" applyProtection="1">
      <alignment horizontal="center" vertical="center"/>
      <protection locked="0"/>
    </xf>
    <xf numFmtId="49" fontId="0" fillId="5" borderId="9" xfId="0" applyNumberForma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9" fontId="0" fillId="5" borderId="10" xfId="0" applyNumberForma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</cellXfs>
  <cellStyles count="2">
    <cellStyle name="Link" xfId="1" builtinId="8"/>
    <cellStyle name="Standard" xfId="0" builtinId="0"/>
  </cellStyles>
  <dxfs count="17">
    <dxf>
      <numFmt numFmtId="164" formatCode="#,##0.0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-* #,##0.00\ &quot;€&quot;_-;\-* #,##0.00\ &quot;€&quot;_-;_-* &quot;-&quot;??\ &quot;€&quot;_-;_-@_-"/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0937E2-A697-418C-807A-237669536A4F}" name="Tabelle2" displayName="Tabelle2" ref="A30:G50" totalsRowShown="0" headerRowDxfId="16" dataDxfId="15">
  <autoFilter ref="A30:G50" xr:uid="{E80937E2-A697-418C-807A-237669536A4F}"/>
  <tableColumns count="7">
    <tableColumn id="1" xr3:uid="{043163A0-E52A-4962-BC78-19930AEFA53A}" name="lfd Nr." dataDxfId="14">
      <calculatedColumnFormula>A30+1</calculatedColumnFormula>
    </tableColumn>
    <tableColumn id="8" xr3:uid="{2B4C5BEC-A1EA-4085-AB69-2EC4FC86C10E}" name="Artikelauswahl" dataDxfId="13"/>
    <tableColumn id="2" xr3:uid="{197B4794-DF89-4692-A1E0-BB22D1A1F6DE}" name="Größe wählen" dataDxfId="12"/>
    <tableColumn id="7" xr3:uid="{2FBDB422-E8B6-4096-9BFB-7523F479E963}" name="Einzelpreis" dataDxfId="11">
      <calculatedColumnFormula array="1">VLOOKUP(Tabelle2[[#This Row],[Artikelauswahl]]&amp;Tabelle2[[#This Row],[Größe wählen]],CHOOSE({1,2},Tabelle21[Artikel]&amp;Tabelle21[Größe],Tabelle21[Preis]),2,0)</calculatedColumnFormula>
    </tableColumn>
    <tableColumn id="4" xr3:uid="{587E396E-EC16-484B-A465-F9C2F3918BDD}" name="Anzahl Artikel" dataDxfId="10"/>
    <tableColumn id="5" xr3:uid="{88A57F3C-2415-47D0-B552-76801BE7CAFD}" name="Name" dataDxfId="9"/>
    <tableColumn id="9" xr3:uid="{460ADAD8-702E-4A27-ABC4-429CCF1FF97E}" name="Preis €" dataDxfId="8">
      <calculatedColumnFormula>Tabelle2[[#This Row],[Einzelpreis]]*Tabelle2[[#This Row],[Anzahl Artikel]]+IF(F31&lt;&gt;"",E31*3.8,0)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427A297-8066-4F92-9692-45080DDAF6DD}" name="Tabelle20" displayName="Tabelle20" ref="A1:C10" totalsRowShown="0" dataDxfId="7">
  <autoFilter ref="A1:C10" xr:uid="{3427A297-8066-4F92-9692-45080DDAF6DD}"/>
  <tableColumns count="3">
    <tableColumn id="1" xr3:uid="{40B1B38D-C437-49C2-8528-2C6DA2AA6791}" name="Trikot" dataDxfId="6"/>
    <tableColumn id="2" xr3:uid="{8AB9F266-B0CD-49DA-8EE6-D4E1B0456A3C}" name="Ziptop" dataDxfId="5"/>
    <tableColumn id="3" xr3:uid="{BA2D2C24-F73A-4FD8-B1FF-62BB89A4456A}" name="Kapuzenjacke" dataDxfId="4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69E2AD3-1B31-4859-82BF-46778F69C4C5}" name="Tabelle21" displayName="Tabelle21" ref="E1:G28" totalsRowShown="0" dataDxfId="3">
  <autoFilter ref="E1:G28" xr:uid="{B69E2AD3-1B31-4859-82BF-46778F69C4C5}"/>
  <tableColumns count="3">
    <tableColumn id="1" xr3:uid="{3A9E5AC1-4191-429A-B576-AE8AD1E4F9C0}" name="Artikel" dataDxfId="2"/>
    <tableColumn id="2" xr3:uid="{1CA3C876-5BAE-42F8-9A9D-16207AA8B4CD}" name="Größe" dataDxfId="1"/>
    <tableColumn id="3" xr3:uid="{B2D8C0FA-6A80-4E24-854F-D2EC5CBAD8B4}" name="Prei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rkauf@dsg.dlrg.d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B3D7-0710-4B77-9652-5937E61BBDF2}">
  <dimension ref="A1:H54"/>
  <sheetViews>
    <sheetView showGridLines="0" tabSelected="1" topLeftCell="A35" zoomScaleNormal="100" workbookViewId="0">
      <selection activeCell="C10" sqref="C10:G10"/>
    </sheetView>
  </sheetViews>
  <sheetFormatPr baseColWidth="10" defaultRowHeight="12.5" x14ac:dyDescent="0.25"/>
  <cols>
    <col min="2" max="2" width="21" customWidth="1"/>
    <col min="3" max="3" width="23.81640625" customWidth="1"/>
    <col min="4" max="4" width="20" customWidth="1"/>
    <col min="5" max="5" width="17.54296875" bestFit="1" customWidth="1"/>
    <col min="6" max="6" width="40.1796875" customWidth="1"/>
    <col min="7" max="7" width="21.453125" customWidth="1"/>
  </cols>
  <sheetData>
    <row r="1" spans="1:8" ht="23" x14ac:dyDescent="0.25">
      <c r="A1" s="13" t="s">
        <v>31</v>
      </c>
      <c r="B1" s="13"/>
      <c r="C1" s="13"/>
      <c r="D1" s="13"/>
      <c r="E1" s="13"/>
      <c r="F1" s="16" t="s">
        <v>47</v>
      </c>
      <c r="G1" s="14" t="s">
        <v>27</v>
      </c>
      <c r="H1" s="15"/>
    </row>
    <row r="2" spans="1:8" ht="28.5" customHeight="1" x14ac:dyDescent="0.25">
      <c r="A2" s="10" t="s">
        <v>8</v>
      </c>
      <c r="B2" s="7"/>
      <c r="C2" s="7"/>
      <c r="D2" s="7"/>
      <c r="E2" s="7"/>
      <c r="F2" s="7"/>
      <c r="G2" s="7"/>
    </row>
    <row r="3" spans="1:8" ht="28.5" customHeight="1" x14ac:dyDescent="0.25">
      <c r="A3" s="30" t="s">
        <v>32</v>
      </c>
      <c r="B3" s="30"/>
      <c r="C3" s="30"/>
      <c r="D3" s="30"/>
      <c r="E3" s="30"/>
      <c r="F3" s="30"/>
      <c r="G3" s="30"/>
    </row>
    <row r="4" spans="1:8" ht="26.25" customHeight="1" x14ac:dyDescent="0.25">
      <c r="A4" s="31" t="s">
        <v>9</v>
      </c>
      <c r="B4" s="31"/>
      <c r="C4" s="31"/>
      <c r="D4" s="31"/>
      <c r="E4" s="31"/>
      <c r="F4" s="31"/>
      <c r="G4" s="31"/>
    </row>
    <row r="5" spans="1:8" ht="17.25" customHeight="1" x14ac:dyDescent="0.25">
      <c r="A5" s="32" t="s">
        <v>43</v>
      </c>
      <c r="B5" s="32"/>
      <c r="C5" s="32"/>
      <c r="D5" s="32"/>
      <c r="E5" s="32"/>
      <c r="F5" s="32"/>
      <c r="G5" s="32"/>
    </row>
    <row r="6" spans="1:8" ht="25.5" customHeight="1" x14ac:dyDescent="0.25">
      <c r="A6" s="11" t="s">
        <v>42</v>
      </c>
      <c r="B6" s="11"/>
      <c r="C6" s="11"/>
      <c r="D6" s="11"/>
      <c r="E6" s="11"/>
      <c r="F6" s="11"/>
      <c r="G6" s="11"/>
    </row>
    <row r="7" spans="1:8" ht="19.5" customHeight="1" x14ac:dyDescent="0.25">
      <c r="A7" s="33" t="s">
        <v>10</v>
      </c>
      <c r="B7" s="33"/>
      <c r="C7" s="33"/>
      <c r="D7" s="33"/>
      <c r="E7" s="33"/>
      <c r="F7" s="33"/>
      <c r="G7" s="33"/>
    </row>
    <row r="8" spans="1:8" ht="19.5" customHeight="1" x14ac:dyDescent="0.25">
      <c r="A8" s="7" t="s">
        <v>11</v>
      </c>
      <c r="B8" s="7"/>
      <c r="C8" s="34"/>
      <c r="D8" s="35"/>
      <c r="E8" s="35"/>
      <c r="F8" s="35"/>
      <c r="G8" s="36"/>
    </row>
    <row r="9" spans="1:8" ht="19.5" customHeight="1" x14ac:dyDescent="0.25">
      <c r="A9" s="7" t="s">
        <v>12</v>
      </c>
      <c r="B9" s="7"/>
      <c r="C9" s="34"/>
      <c r="D9" s="35"/>
      <c r="E9" s="35"/>
      <c r="F9" s="35"/>
      <c r="G9" s="36"/>
    </row>
    <row r="10" spans="1:8" ht="19.5" customHeight="1" x14ac:dyDescent="0.25">
      <c r="A10" s="7" t="s">
        <v>13</v>
      </c>
      <c r="B10" s="7"/>
      <c r="C10" s="34"/>
      <c r="D10" s="35"/>
      <c r="E10" s="35"/>
      <c r="F10" s="35"/>
      <c r="G10" s="36"/>
    </row>
    <row r="11" spans="1:8" ht="19.5" customHeight="1" x14ac:dyDescent="0.25">
      <c r="A11" s="7" t="s">
        <v>14</v>
      </c>
      <c r="B11" s="7"/>
      <c r="C11" s="22"/>
      <c r="D11" s="23" t="s">
        <v>15</v>
      </c>
      <c r="E11" s="34"/>
      <c r="F11" s="35"/>
      <c r="G11" s="36"/>
    </row>
    <row r="12" spans="1:8" ht="19.5" customHeight="1" x14ac:dyDescent="0.25">
      <c r="A12" s="7" t="s">
        <v>16</v>
      </c>
      <c r="B12" s="7"/>
      <c r="C12" s="34"/>
      <c r="D12" s="35"/>
      <c r="E12" s="40"/>
      <c r="F12" s="24"/>
      <c r="G12" s="24"/>
    </row>
    <row r="13" spans="1:8" ht="19.5" customHeight="1" x14ac:dyDescent="0.25">
      <c r="A13" s="7" t="s">
        <v>17</v>
      </c>
      <c r="B13" s="7"/>
      <c r="C13" s="37"/>
      <c r="D13" s="38"/>
      <c r="E13" s="38"/>
      <c r="F13" s="39"/>
      <c r="G13" s="24"/>
    </row>
    <row r="14" spans="1:8" ht="19.5" customHeight="1" x14ac:dyDescent="0.25">
      <c r="A14" s="33" t="s">
        <v>18</v>
      </c>
      <c r="B14" s="33"/>
      <c r="C14" s="33"/>
      <c r="D14" s="33"/>
      <c r="E14" s="33"/>
      <c r="F14" s="33"/>
      <c r="G14" s="33"/>
    </row>
    <row r="15" spans="1:8" ht="19.5" customHeight="1" x14ac:dyDescent="0.25">
      <c r="A15" s="7" t="s">
        <v>11</v>
      </c>
      <c r="B15" s="7"/>
      <c r="C15" s="34"/>
      <c r="D15" s="35"/>
      <c r="E15" s="35"/>
      <c r="F15" s="35"/>
      <c r="G15" s="36"/>
    </row>
    <row r="16" spans="1:8" ht="19.5" customHeight="1" x14ac:dyDescent="0.25">
      <c r="A16" s="7" t="s">
        <v>12</v>
      </c>
      <c r="B16" s="7"/>
      <c r="C16" s="34"/>
      <c r="D16" s="35"/>
      <c r="E16" s="35"/>
      <c r="F16" s="35"/>
      <c r="G16" s="36"/>
    </row>
    <row r="17" spans="1:7" ht="19.5" customHeight="1" x14ac:dyDescent="0.25">
      <c r="A17" s="7" t="s">
        <v>13</v>
      </c>
      <c r="B17" s="7"/>
      <c r="C17" s="34"/>
      <c r="D17" s="35"/>
      <c r="E17" s="35"/>
      <c r="F17" s="35"/>
      <c r="G17" s="36"/>
    </row>
    <row r="18" spans="1:7" ht="19.5" customHeight="1" x14ac:dyDescent="0.25">
      <c r="A18" s="7" t="s">
        <v>14</v>
      </c>
      <c r="B18" s="7"/>
      <c r="C18" s="22"/>
      <c r="D18" s="12" t="s">
        <v>15</v>
      </c>
      <c r="E18" s="44"/>
      <c r="F18" s="45"/>
      <c r="G18" s="46"/>
    </row>
    <row r="19" spans="1:7" ht="19.5" customHeight="1" x14ac:dyDescent="0.25">
      <c r="A19" s="7" t="s">
        <v>16</v>
      </c>
      <c r="B19" s="7"/>
      <c r="C19" s="37"/>
      <c r="D19" s="38"/>
      <c r="E19" s="43"/>
      <c r="F19" s="41"/>
      <c r="G19" s="42"/>
    </row>
    <row r="20" spans="1:7" ht="19.5" customHeight="1" x14ac:dyDescent="0.25">
      <c r="A20" s="7" t="s">
        <v>17</v>
      </c>
      <c r="B20" s="7"/>
      <c r="C20" s="34"/>
      <c r="D20" s="35"/>
      <c r="E20" s="35"/>
      <c r="F20" s="35"/>
      <c r="G20" s="36"/>
    </row>
    <row r="21" spans="1:7" x14ac:dyDescent="0.25">
      <c r="A21" s="3"/>
      <c r="B21" s="3"/>
      <c r="C21" s="3"/>
      <c r="D21" s="3"/>
      <c r="E21" s="3"/>
      <c r="F21" s="3"/>
    </row>
    <row r="22" spans="1:7" ht="17.149999999999999" customHeight="1" x14ac:dyDescent="0.25">
      <c r="A22" s="8" t="s">
        <v>1</v>
      </c>
      <c r="B22" s="9"/>
      <c r="C22" s="9"/>
      <c r="D22" s="9"/>
      <c r="E22" s="9"/>
      <c r="F22" s="9"/>
    </row>
    <row r="23" spans="1:7" ht="17.149999999999999" customHeight="1" x14ac:dyDescent="0.25">
      <c r="A23" s="9" t="s">
        <v>44</v>
      </c>
      <c r="B23" s="9"/>
      <c r="C23" s="9"/>
      <c r="D23" s="9"/>
      <c r="E23" s="9"/>
      <c r="F23" s="9"/>
    </row>
    <row r="24" spans="1:7" ht="17.149999999999999" customHeight="1" x14ac:dyDescent="0.25">
      <c r="A24" s="9" t="s">
        <v>45</v>
      </c>
      <c r="B24" s="9"/>
      <c r="C24" s="9"/>
      <c r="D24" s="9"/>
      <c r="E24" s="9"/>
      <c r="F24" s="9"/>
    </row>
    <row r="25" spans="1:7" ht="17.149999999999999" customHeight="1" x14ac:dyDescent="0.25">
      <c r="A25" s="9" t="s">
        <v>46</v>
      </c>
      <c r="B25" s="9"/>
      <c r="C25" s="9"/>
      <c r="D25" s="9"/>
      <c r="E25" s="9"/>
      <c r="F25" s="9"/>
    </row>
    <row r="26" spans="1:7" ht="18" customHeight="1" x14ac:dyDescent="0.25"/>
    <row r="27" spans="1:7" ht="17.149999999999999" customHeight="1" x14ac:dyDescent="0.25">
      <c r="A27" s="9" t="s">
        <v>0</v>
      </c>
      <c r="B27" s="9"/>
      <c r="C27" s="9"/>
      <c r="D27" s="9"/>
      <c r="E27" s="9"/>
      <c r="F27" s="9"/>
    </row>
    <row r="29" spans="1:7" x14ac:dyDescent="0.25">
      <c r="A29" s="1" t="s">
        <v>4</v>
      </c>
      <c r="B29" s="2" t="s">
        <v>5</v>
      </c>
      <c r="C29" s="2" t="s">
        <v>5</v>
      </c>
      <c r="D29" s="2" t="s">
        <v>4</v>
      </c>
      <c r="E29" s="2" t="s">
        <v>6</v>
      </c>
      <c r="F29" s="2" t="s">
        <v>7</v>
      </c>
      <c r="G29" s="1" t="s">
        <v>4</v>
      </c>
    </row>
    <row r="30" spans="1:7" s="3" customFormat="1" ht="13" x14ac:dyDescent="0.25">
      <c r="A30" s="17" t="s">
        <v>2</v>
      </c>
      <c r="B30" s="17" t="s">
        <v>19</v>
      </c>
      <c r="C30" s="17" t="s">
        <v>3</v>
      </c>
      <c r="D30" s="17" t="s">
        <v>23</v>
      </c>
      <c r="E30" s="17" t="s">
        <v>26</v>
      </c>
      <c r="F30" s="17" t="s">
        <v>25</v>
      </c>
      <c r="G30" s="17" t="s">
        <v>24</v>
      </c>
    </row>
    <row r="31" spans="1:7" s="3" customFormat="1" ht="12.5" customHeight="1" x14ac:dyDescent="0.25">
      <c r="A31" s="25">
        <v>1</v>
      </c>
      <c r="B31" s="26"/>
      <c r="C31" s="26"/>
      <c r="D31" s="29" cm="1">
        <f t="array" ref="D31">VLOOKUP(Tabelle2[[#This Row],[Artikelauswahl]]&amp;Tabelle2[[#This Row],[Größe wählen]],CHOOSE({1,2},Tabelle21[Artikel]&amp;Tabelle21[Größe],Tabelle21[Preis]),2,0)</f>
        <v>0</v>
      </c>
      <c r="E31" s="26"/>
      <c r="F31" s="27"/>
      <c r="G31" s="28">
        <f>Tabelle2[[#This Row],[Einzelpreis]]*Tabelle2[[#This Row],[Anzahl Artikel]]+IF(F31&lt;&gt;"",E31*3.8,0)</f>
        <v>0</v>
      </c>
    </row>
    <row r="32" spans="1:7" s="3" customFormat="1" ht="12.5" customHeight="1" x14ac:dyDescent="0.25">
      <c r="A32" s="25">
        <f t="shared" ref="A32" si="0">A31+1</f>
        <v>2</v>
      </c>
      <c r="B32" s="26"/>
      <c r="C32" s="26"/>
      <c r="D32" s="29" cm="1">
        <f t="array" ref="D32">VLOOKUP(Tabelle2[[#This Row],[Artikelauswahl]]&amp;Tabelle2[[#This Row],[Größe wählen]],CHOOSE({1,2},Tabelle21[Artikel]&amp;Tabelle21[Größe],Tabelle21[Preis]),2,0)</f>
        <v>0</v>
      </c>
      <c r="E32" s="26"/>
      <c r="F32" s="27"/>
      <c r="G32" s="28">
        <f>Tabelle2[[#This Row],[Einzelpreis]]*Tabelle2[[#This Row],[Anzahl Artikel]]+IF(F32&lt;&gt;"",E32*3.8,0)</f>
        <v>0</v>
      </c>
    </row>
    <row r="33" spans="1:7" s="3" customFormat="1" ht="12.5" customHeight="1" x14ac:dyDescent="0.25">
      <c r="A33" s="25">
        <f t="shared" ref="A33:A50" si="1">A32+1</f>
        <v>3</v>
      </c>
      <c r="B33" s="26"/>
      <c r="C33" s="26"/>
      <c r="D33" s="29" cm="1">
        <f t="array" ref="D33">VLOOKUP(Tabelle2[[#This Row],[Artikelauswahl]]&amp;Tabelle2[[#This Row],[Größe wählen]],CHOOSE({1,2},Tabelle21[Artikel]&amp;Tabelle21[Größe],Tabelle21[Preis]),2,0)</f>
        <v>0</v>
      </c>
      <c r="E33" s="26"/>
      <c r="F33" s="27"/>
      <c r="G33" s="28">
        <f>Tabelle2[[#This Row],[Einzelpreis]]*Tabelle2[[#This Row],[Anzahl Artikel]]+IF(F33&lt;&gt;"",E33*3.8,0)</f>
        <v>0</v>
      </c>
    </row>
    <row r="34" spans="1:7" ht="12.5" customHeight="1" x14ac:dyDescent="0.25">
      <c r="A34" s="25">
        <f t="shared" si="1"/>
        <v>4</v>
      </c>
      <c r="B34" s="26"/>
      <c r="C34" s="26"/>
      <c r="D34" s="29" cm="1">
        <f t="array" ref="D34">VLOOKUP(Tabelle2[[#This Row],[Artikelauswahl]]&amp;Tabelle2[[#This Row],[Größe wählen]],CHOOSE({1,2},Tabelle21[Artikel]&amp;Tabelle21[Größe],Tabelle21[Preis]),2,0)</f>
        <v>0</v>
      </c>
      <c r="E34" s="26"/>
      <c r="F34" s="27"/>
      <c r="G34" s="28">
        <f>Tabelle2[[#This Row],[Einzelpreis]]*Tabelle2[[#This Row],[Anzahl Artikel]]+IF(F34&lt;&gt;"",E34*3.8,0)</f>
        <v>0</v>
      </c>
    </row>
    <row r="35" spans="1:7" ht="12.5" customHeight="1" x14ac:dyDescent="0.25">
      <c r="A35" s="25">
        <f t="shared" si="1"/>
        <v>5</v>
      </c>
      <c r="B35" s="26"/>
      <c r="C35" s="26"/>
      <c r="D35" s="29" cm="1">
        <f t="array" ref="D35">VLOOKUP(Tabelle2[[#This Row],[Artikelauswahl]]&amp;Tabelle2[[#This Row],[Größe wählen]],CHOOSE({1,2},Tabelle21[Artikel]&amp;Tabelle21[Größe],Tabelle21[Preis]),2,0)</f>
        <v>0</v>
      </c>
      <c r="E35" s="26"/>
      <c r="F35" s="27"/>
      <c r="G35" s="28">
        <f>Tabelle2[[#This Row],[Einzelpreis]]*Tabelle2[[#This Row],[Anzahl Artikel]]+IF(F35&lt;&gt;"",E35*3.8,0)</f>
        <v>0</v>
      </c>
    </row>
    <row r="36" spans="1:7" ht="12.5" customHeight="1" x14ac:dyDescent="0.25">
      <c r="A36" s="25">
        <f t="shared" si="1"/>
        <v>6</v>
      </c>
      <c r="B36" s="26"/>
      <c r="C36" s="26"/>
      <c r="D36" s="29" cm="1">
        <f t="array" ref="D36">VLOOKUP(Tabelle2[[#This Row],[Artikelauswahl]]&amp;Tabelle2[[#This Row],[Größe wählen]],CHOOSE({1,2},Tabelle21[Artikel]&amp;Tabelle21[Größe],Tabelle21[Preis]),2,0)</f>
        <v>0</v>
      </c>
      <c r="E36" s="26"/>
      <c r="F36" s="27"/>
      <c r="G36" s="28">
        <f>Tabelle2[[#This Row],[Einzelpreis]]*Tabelle2[[#This Row],[Anzahl Artikel]]+IF(F36&lt;&gt;"",E36*3.8,0)</f>
        <v>0</v>
      </c>
    </row>
    <row r="37" spans="1:7" x14ac:dyDescent="0.25">
      <c r="A37" s="25">
        <f t="shared" si="1"/>
        <v>7</v>
      </c>
      <c r="B37" s="26"/>
      <c r="C37" s="26"/>
      <c r="D37" s="29" cm="1">
        <f t="array" ref="D37">VLOOKUP(Tabelle2[[#This Row],[Artikelauswahl]]&amp;Tabelle2[[#This Row],[Größe wählen]],CHOOSE({1,2},Tabelle21[Artikel]&amp;Tabelle21[Größe],Tabelle21[Preis]),2,0)</f>
        <v>0</v>
      </c>
      <c r="E37" s="26"/>
      <c r="F37" s="27"/>
      <c r="G37" s="28">
        <f>Tabelle2[[#This Row],[Einzelpreis]]*Tabelle2[[#This Row],[Anzahl Artikel]]+IF(F37&lt;&gt;"",E37*3.8,0)</f>
        <v>0</v>
      </c>
    </row>
    <row r="38" spans="1:7" x14ac:dyDescent="0.25">
      <c r="A38" s="25">
        <f t="shared" si="1"/>
        <v>8</v>
      </c>
      <c r="B38" s="26"/>
      <c r="C38" s="26"/>
      <c r="D38" s="29" cm="1">
        <f t="array" ref="D38">VLOOKUP(Tabelle2[[#This Row],[Artikelauswahl]]&amp;Tabelle2[[#This Row],[Größe wählen]],CHOOSE({1,2},Tabelle21[Artikel]&amp;Tabelle21[Größe],Tabelle21[Preis]),2,0)</f>
        <v>0</v>
      </c>
      <c r="E38" s="26"/>
      <c r="F38" s="27"/>
      <c r="G38" s="28">
        <f>Tabelle2[[#This Row],[Einzelpreis]]*Tabelle2[[#This Row],[Anzahl Artikel]]+IF(F38&lt;&gt;"",E38*3.8,0)</f>
        <v>0</v>
      </c>
    </row>
    <row r="39" spans="1:7" x14ac:dyDescent="0.25">
      <c r="A39" s="25">
        <f t="shared" si="1"/>
        <v>9</v>
      </c>
      <c r="B39" s="26"/>
      <c r="C39" s="26"/>
      <c r="D39" s="29" cm="1">
        <f t="array" ref="D39">VLOOKUP(Tabelle2[[#This Row],[Artikelauswahl]]&amp;Tabelle2[[#This Row],[Größe wählen]],CHOOSE({1,2},Tabelle21[Artikel]&amp;Tabelle21[Größe],Tabelle21[Preis]),2,0)</f>
        <v>0</v>
      </c>
      <c r="E39" s="26"/>
      <c r="F39" s="27"/>
      <c r="G39" s="28">
        <f>Tabelle2[[#This Row],[Einzelpreis]]*Tabelle2[[#This Row],[Anzahl Artikel]]+IF(F39&lt;&gt;"",E39*3.8,0)</f>
        <v>0</v>
      </c>
    </row>
    <row r="40" spans="1:7" x14ac:dyDescent="0.25">
      <c r="A40" s="25">
        <f t="shared" si="1"/>
        <v>10</v>
      </c>
      <c r="B40" s="26"/>
      <c r="C40" s="26"/>
      <c r="D40" s="29" cm="1">
        <f t="array" ref="D40">VLOOKUP(Tabelle2[[#This Row],[Artikelauswahl]]&amp;Tabelle2[[#This Row],[Größe wählen]],CHOOSE({1,2},Tabelle21[Artikel]&amp;Tabelle21[Größe],Tabelle21[Preis]),2,0)</f>
        <v>0</v>
      </c>
      <c r="E40" s="26"/>
      <c r="F40" s="27"/>
      <c r="G40" s="28">
        <f>Tabelle2[[#This Row],[Einzelpreis]]*Tabelle2[[#This Row],[Anzahl Artikel]]+IF(F40&lt;&gt;"",E40*3.8,0)</f>
        <v>0</v>
      </c>
    </row>
    <row r="41" spans="1:7" x14ac:dyDescent="0.25">
      <c r="A41" s="25">
        <f t="shared" si="1"/>
        <v>11</v>
      </c>
      <c r="B41" s="26"/>
      <c r="C41" s="26"/>
      <c r="D41" s="29" cm="1">
        <f t="array" ref="D41">VLOOKUP(Tabelle2[[#This Row],[Artikelauswahl]]&amp;Tabelle2[[#This Row],[Größe wählen]],CHOOSE({1,2},Tabelle21[Artikel]&amp;Tabelle21[Größe],Tabelle21[Preis]),2,0)</f>
        <v>0</v>
      </c>
      <c r="E41" s="26"/>
      <c r="F41" s="27"/>
      <c r="G41" s="28">
        <f>Tabelle2[[#This Row],[Einzelpreis]]*Tabelle2[[#This Row],[Anzahl Artikel]]+IF(F41&lt;&gt;"",E41*3.8,0)</f>
        <v>0</v>
      </c>
    </row>
    <row r="42" spans="1:7" x14ac:dyDescent="0.25">
      <c r="A42" s="25">
        <f t="shared" si="1"/>
        <v>12</v>
      </c>
      <c r="B42" s="26"/>
      <c r="C42" s="26"/>
      <c r="D42" s="29" cm="1">
        <f t="array" ref="D42">VLOOKUP(Tabelle2[[#This Row],[Artikelauswahl]]&amp;Tabelle2[[#This Row],[Größe wählen]],CHOOSE({1,2},Tabelle21[Artikel]&amp;Tabelle21[Größe],Tabelle21[Preis]),2,0)</f>
        <v>0</v>
      </c>
      <c r="E42" s="26"/>
      <c r="F42" s="27"/>
      <c r="G42" s="28">
        <f>Tabelle2[[#This Row],[Einzelpreis]]*Tabelle2[[#This Row],[Anzahl Artikel]]+IF(F42&lt;&gt;"",E42*3.8,0)</f>
        <v>0</v>
      </c>
    </row>
    <row r="43" spans="1:7" x14ac:dyDescent="0.25">
      <c r="A43" s="25">
        <f t="shared" si="1"/>
        <v>13</v>
      </c>
      <c r="B43" s="26"/>
      <c r="C43" s="26"/>
      <c r="D43" s="29" cm="1">
        <f t="array" ref="D43">VLOOKUP(Tabelle2[[#This Row],[Artikelauswahl]]&amp;Tabelle2[[#This Row],[Größe wählen]],CHOOSE({1,2},Tabelle21[Artikel]&amp;Tabelle21[Größe],Tabelle21[Preis]),2,0)</f>
        <v>0</v>
      </c>
      <c r="E43" s="26"/>
      <c r="F43" s="27"/>
      <c r="G43" s="28">
        <f>Tabelle2[[#This Row],[Einzelpreis]]*Tabelle2[[#This Row],[Anzahl Artikel]]+IF(F43&lt;&gt;"",E43*3.8,0)</f>
        <v>0</v>
      </c>
    </row>
    <row r="44" spans="1:7" x14ac:dyDescent="0.25">
      <c r="A44" s="25">
        <f t="shared" si="1"/>
        <v>14</v>
      </c>
      <c r="B44" s="26"/>
      <c r="C44" s="26"/>
      <c r="D44" s="29" cm="1">
        <f t="array" ref="D44">VLOOKUP(Tabelle2[[#This Row],[Artikelauswahl]]&amp;Tabelle2[[#This Row],[Größe wählen]],CHOOSE({1,2},Tabelle21[Artikel]&amp;Tabelle21[Größe],Tabelle21[Preis]),2,0)</f>
        <v>0</v>
      </c>
      <c r="E44" s="26"/>
      <c r="F44" s="27"/>
      <c r="G44" s="28">
        <f>Tabelle2[[#This Row],[Einzelpreis]]*Tabelle2[[#This Row],[Anzahl Artikel]]+IF(F44&lt;&gt;"",E44*3.8,0)</f>
        <v>0</v>
      </c>
    </row>
    <row r="45" spans="1:7" x14ac:dyDescent="0.25">
      <c r="A45" s="25">
        <f t="shared" si="1"/>
        <v>15</v>
      </c>
      <c r="B45" s="26"/>
      <c r="C45" s="26"/>
      <c r="D45" s="29" cm="1">
        <f t="array" ref="D45">VLOOKUP(Tabelle2[[#This Row],[Artikelauswahl]]&amp;Tabelle2[[#This Row],[Größe wählen]],CHOOSE({1,2},Tabelle21[Artikel]&amp;Tabelle21[Größe],Tabelle21[Preis]),2,0)</f>
        <v>0</v>
      </c>
      <c r="E45" s="26"/>
      <c r="F45" s="27"/>
      <c r="G45" s="28">
        <f>Tabelle2[[#This Row],[Einzelpreis]]*Tabelle2[[#This Row],[Anzahl Artikel]]+IF(F45&lt;&gt;"",E45*3.8,0)</f>
        <v>0</v>
      </c>
    </row>
    <row r="46" spans="1:7" x14ac:dyDescent="0.25">
      <c r="A46" s="25">
        <f t="shared" si="1"/>
        <v>16</v>
      </c>
      <c r="B46" s="26"/>
      <c r="C46" s="26"/>
      <c r="D46" s="29" cm="1">
        <f t="array" ref="D46">VLOOKUP(Tabelle2[[#This Row],[Artikelauswahl]]&amp;Tabelle2[[#This Row],[Größe wählen]],CHOOSE({1,2},Tabelle21[Artikel]&amp;Tabelle21[Größe],Tabelle21[Preis]),2,0)</f>
        <v>0</v>
      </c>
      <c r="E46" s="26"/>
      <c r="F46" s="27"/>
      <c r="G46" s="28">
        <f>Tabelle2[[#This Row],[Einzelpreis]]*Tabelle2[[#This Row],[Anzahl Artikel]]+IF(F46&lt;&gt;"",E46*3.8,0)</f>
        <v>0</v>
      </c>
    </row>
    <row r="47" spans="1:7" x14ac:dyDescent="0.25">
      <c r="A47" s="25">
        <f t="shared" si="1"/>
        <v>17</v>
      </c>
      <c r="B47" s="26"/>
      <c r="C47" s="26"/>
      <c r="D47" s="29" cm="1">
        <f t="array" ref="D47">VLOOKUP(Tabelle2[[#This Row],[Artikelauswahl]]&amp;Tabelle2[[#This Row],[Größe wählen]],CHOOSE({1,2},Tabelle21[Artikel]&amp;Tabelle21[Größe],Tabelle21[Preis]),2,0)</f>
        <v>0</v>
      </c>
      <c r="E47" s="26"/>
      <c r="F47" s="27"/>
      <c r="G47" s="28">
        <f>Tabelle2[[#This Row],[Einzelpreis]]*Tabelle2[[#This Row],[Anzahl Artikel]]+IF(F47&lt;&gt;"",E47*3.8,0)</f>
        <v>0</v>
      </c>
    </row>
    <row r="48" spans="1:7" x14ac:dyDescent="0.25">
      <c r="A48" s="25">
        <f t="shared" si="1"/>
        <v>18</v>
      </c>
      <c r="B48" s="26"/>
      <c r="C48" s="26"/>
      <c r="D48" s="29" cm="1">
        <f t="array" ref="D48">VLOOKUP(Tabelle2[[#This Row],[Artikelauswahl]]&amp;Tabelle2[[#This Row],[Größe wählen]],CHOOSE({1,2},Tabelle21[Artikel]&amp;Tabelle21[Größe],Tabelle21[Preis]),2,0)</f>
        <v>0</v>
      </c>
      <c r="E48" s="26"/>
      <c r="F48" s="27"/>
      <c r="G48" s="28">
        <f>Tabelle2[[#This Row],[Einzelpreis]]*Tabelle2[[#This Row],[Anzahl Artikel]]+IF(F48&lt;&gt;"",E48*3.8,0)</f>
        <v>0</v>
      </c>
    </row>
    <row r="49" spans="1:7" x14ac:dyDescent="0.25">
      <c r="A49" s="25">
        <f t="shared" si="1"/>
        <v>19</v>
      </c>
      <c r="B49" s="26"/>
      <c r="C49" s="26"/>
      <c r="D49" s="29" cm="1">
        <f t="array" ref="D49">VLOOKUP(Tabelle2[[#This Row],[Artikelauswahl]]&amp;Tabelle2[[#This Row],[Größe wählen]],CHOOSE({1,2},Tabelle21[Artikel]&amp;Tabelle21[Größe],Tabelle21[Preis]),2,0)</f>
        <v>0</v>
      </c>
      <c r="E49" s="26"/>
      <c r="F49" s="27"/>
      <c r="G49" s="28">
        <f>Tabelle2[[#This Row],[Einzelpreis]]*Tabelle2[[#This Row],[Anzahl Artikel]]+IF(F49&lt;&gt;"",E49*3.8,0)</f>
        <v>0</v>
      </c>
    </row>
    <row r="50" spans="1:7" x14ac:dyDescent="0.25">
      <c r="A50" s="25">
        <f t="shared" si="1"/>
        <v>20</v>
      </c>
      <c r="B50" s="26"/>
      <c r="C50" s="26"/>
      <c r="D50" s="29" cm="1">
        <f t="array" ref="D50">VLOOKUP(Tabelle2[[#This Row],[Artikelauswahl]]&amp;Tabelle2[[#This Row],[Größe wählen]],CHOOSE({1,2},Tabelle21[Artikel]&amp;Tabelle21[Größe],Tabelle21[Preis]),2,0)</f>
        <v>0</v>
      </c>
      <c r="E50" s="26"/>
      <c r="F50" s="27"/>
      <c r="G50" s="28">
        <f>Tabelle2[[#This Row],[Einzelpreis]]*Tabelle2[[#This Row],[Anzahl Artikel]]+IF(F50&lt;&gt;"",E50*3.8,0)</f>
        <v>0</v>
      </c>
    </row>
    <row r="51" spans="1:7" x14ac:dyDescent="0.25">
      <c r="A51" s="3"/>
      <c r="B51" s="3"/>
      <c r="C51" s="3"/>
      <c r="D51" s="3"/>
      <c r="E51" s="3"/>
      <c r="F51" s="3"/>
      <c r="G51" s="3"/>
    </row>
    <row r="52" spans="1:7" ht="13" x14ac:dyDescent="0.3">
      <c r="G52" s="6">
        <f>SUM(G31:G51)</f>
        <v>0</v>
      </c>
    </row>
    <row r="53" spans="1:7" x14ac:dyDescent="0.25">
      <c r="A53" t="s">
        <v>29</v>
      </c>
      <c r="G53" s="4">
        <v>6.9</v>
      </c>
    </row>
    <row r="54" spans="1:7" ht="13" x14ac:dyDescent="0.3">
      <c r="A54" s="5" t="s">
        <v>30</v>
      </c>
      <c r="B54" s="5"/>
      <c r="C54" s="5"/>
      <c r="D54" s="5"/>
      <c r="E54" s="5"/>
      <c r="F54" s="5"/>
      <c r="G54" s="6">
        <f>G52+G53</f>
        <v>6.9</v>
      </c>
    </row>
  </sheetData>
  <sheetProtection sheet="1" objects="1" scenarios="1"/>
  <dataConsolidate/>
  <mergeCells count="18">
    <mergeCell ref="C19:E19"/>
    <mergeCell ref="E18:G18"/>
    <mergeCell ref="A3:G3"/>
    <mergeCell ref="A4:G4"/>
    <mergeCell ref="A5:G5"/>
    <mergeCell ref="A7:G7"/>
    <mergeCell ref="C20:G20"/>
    <mergeCell ref="C13:F13"/>
    <mergeCell ref="C12:E12"/>
    <mergeCell ref="C8:G8"/>
    <mergeCell ref="C9:G9"/>
    <mergeCell ref="C10:G10"/>
    <mergeCell ref="F19:G19"/>
    <mergeCell ref="E11:G11"/>
    <mergeCell ref="A14:G14"/>
    <mergeCell ref="C15:G15"/>
    <mergeCell ref="C16:G16"/>
    <mergeCell ref="C17:G17"/>
  </mergeCells>
  <hyperlinks>
    <hyperlink ref="G1" r:id="rId1" xr:uid="{10A4AD80-5491-4D33-8435-B5D6828E8834}"/>
  </hyperlinks>
  <pageMargins left="0.25" right="0.25" top="0.75" bottom="0.75" header="0.3" footer="0.3"/>
  <pageSetup paperSize="9" orientation="landscape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ErrorMessage="1" errorTitle="Falsche Eingabe" error="Dieser Artikel ist in dieser Größe nicht erhältlich" xr:uid="{43F17B28-EB4D-4702-B454-9A3B4611A232}">
          <x14:formula1>
            <xm:f>_xlfn.XLOOKUP($B$31,Arbeitsdaten!$A$1:$C$1,Arbeitsdaten!$A$2:$C$10)</xm:f>
          </x14:formula1>
          <xm:sqref>C31:C50</xm:sqref>
        </x14:dataValidation>
        <x14:dataValidation type="list" allowBlank="1" showInputMessage="1" showErrorMessage="1" xr:uid="{A26375BD-D0C5-4699-B3B6-1FDBC74D1D65}">
          <x14:formula1>
            <xm:f>Arbeitsdaten!$A$1:$D$1</xm:f>
          </x14:formula1>
          <xm:sqref>B31:B50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989D9-FF92-4A77-BB71-30D0E290DB86}">
  <dimension ref="A1:G28"/>
  <sheetViews>
    <sheetView workbookViewId="0">
      <selection activeCell="G28" sqref="G28"/>
    </sheetView>
  </sheetViews>
  <sheetFormatPr baseColWidth="10" defaultRowHeight="12.5" x14ac:dyDescent="0.25"/>
  <cols>
    <col min="3" max="3" width="13.81640625" customWidth="1"/>
    <col min="7" max="7" width="10.90625" style="19"/>
  </cols>
  <sheetData>
    <row r="1" spans="1:7" x14ac:dyDescent="0.25">
      <c r="A1" t="s">
        <v>33</v>
      </c>
      <c r="B1" t="s">
        <v>34</v>
      </c>
      <c r="C1" t="s">
        <v>28</v>
      </c>
      <c r="E1" t="s">
        <v>39</v>
      </c>
      <c r="F1" t="s">
        <v>40</v>
      </c>
      <c r="G1" s="19" t="s">
        <v>41</v>
      </c>
    </row>
    <row r="2" spans="1:7" x14ac:dyDescent="0.25">
      <c r="A2" s="18">
        <v>152</v>
      </c>
      <c r="B2" s="18">
        <v>152</v>
      </c>
      <c r="C2" s="18">
        <v>152</v>
      </c>
      <c r="E2" t="s">
        <v>33</v>
      </c>
      <c r="F2" s="20">
        <v>152</v>
      </c>
      <c r="G2" s="19">
        <v>20</v>
      </c>
    </row>
    <row r="3" spans="1:7" x14ac:dyDescent="0.25">
      <c r="A3" s="18">
        <v>164</v>
      </c>
      <c r="B3" s="18">
        <v>164</v>
      </c>
      <c r="C3" s="18">
        <v>164</v>
      </c>
      <c r="E3" t="s">
        <v>33</v>
      </c>
      <c r="F3" s="20">
        <v>164</v>
      </c>
      <c r="G3" s="19">
        <v>20</v>
      </c>
    </row>
    <row r="4" spans="1:7" x14ac:dyDescent="0.25">
      <c r="A4" s="18" t="s">
        <v>35</v>
      </c>
      <c r="B4" s="18" t="s">
        <v>35</v>
      </c>
      <c r="C4" s="18" t="s">
        <v>35</v>
      </c>
      <c r="E4" t="s">
        <v>33</v>
      </c>
      <c r="F4" s="20" t="s">
        <v>35</v>
      </c>
      <c r="G4" s="19">
        <v>22</v>
      </c>
    </row>
    <row r="5" spans="1:7" x14ac:dyDescent="0.25">
      <c r="A5" s="18" t="s">
        <v>20</v>
      </c>
      <c r="B5" s="18" t="s">
        <v>20</v>
      </c>
      <c r="C5" s="18" t="s">
        <v>20</v>
      </c>
      <c r="E5" t="s">
        <v>33</v>
      </c>
      <c r="F5" s="20" t="s">
        <v>20</v>
      </c>
      <c r="G5" s="19">
        <v>22</v>
      </c>
    </row>
    <row r="6" spans="1:7" x14ac:dyDescent="0.25">
      <c r="A6" s="18" t="s">
        <v>21</v>
      </c>
      <c r="B6" s="18" t="s">
        <v>21</v>
      </c>
      <c r="C6" s="18" t="s">
        <v>21</v>
      </c>
      <c r="E6" t="s">
        <v>33</v>
      </c>
      <c r="F6" s="20" t="s">
        <v>21</v>
      </c>
      <c r="G6" s="19">
        <v>22</v>
      </c>
    </row>
    <row r="7" spans="1:7" x14ac:dyDescent="0.25">
      <c r="A7" s="18" t="s">
        <v>22</v>
      </c>
      <c r="B7" s="18" t="s">
        <v>22</v>
      </c>
      <c r="C7" s="18" t="s">
        <v>22</v>
      </c>
      <c r="E7" t="s">
        <v>33</v>
      </c>
      <c r="F7" s="20" t="s">
        <v>22</v>
      </c>
      <c r="G7" s="19">
        <v>22</v>
      </c>
    </row>
    <row r="8" spans="1:7" x14ac:dyDescent="0.25">
      <c r="A8" s="18" t="s">
        <v>36</v>
      </c>
      <c r="B8" s="18" t="s">
        <v>36</v>
      </c>
      <c r="C8" s="18" t="s">
        <v>36</v>
      </c>
      <c r="E8" t="s">
        <v>33</v>
      </c>
      <c r="F8" s="20" t="s">
        <v>36</v>
      </c>
      <c r="G8" s="19">
        <v>22</v>
      </c>
    </row>
    <row r="9" spans="1:7" x14ac:dyDescent="0.25">
      <c r="A9" s="18" t="s">
        <v>37</v>
      </c>
      <c r="B9" s="18" t="s">
        <v>37</v>
      </c>
      <c r="C9" s="18" t="s">
        <v>37</v>
      </c>
      <c r="E9" t="s">
        <v>33</v>
      </c>
      <c r="F9" s="20" t="s">
        <v>37</v>
      </c>
      <c r="G9" s="19">
        <v>22</v>
      </c>
    </row>
    <row r="10" spans="1:7" x14ac:dyDescent="0.25">
      <c r="A10" s="18" t="s">
        <v>38</v>
      </c>
      <c r="B10" s="18"/>
      <c r="C10" s="18" t="s">
        <v>38</v>
      </c>
      <c r="E10" t="s">
        <v>33</v>
      </c>
      <c r="F10" s="20" t="s">
        <v>38</v>
      </c>
      <c r="G10" s="19">
        <v>22</v>
      </c>
    </row>
    <row r="11" spans="1:7" x14ac:dyDescent="0.25">
      <c r="E11" t="s">
        <v>34</v>
      </c>
      <c r="F11" s="20">
        <v>152</v>
      </c>
      <c r="G11" s="19">
        <v>32</v>
      </c>
    </row>
    <row r="12" spans="1:7" x14ac:dyDescent="0.25">
      <c r="E12" t="s">
        <v>34</v>
      </c>
      <c r="F12" s="20">
        <v>164</v>
      </c>
      <c r="G12" s="19">
        <v>32</v>
      </c>
    </row>
    <row r="13" spans="1:7" x14ac:dyDescent="0.25">
      <c r="E13" t="s">
        <v>34</v>
      </c>
      <c r="F13" s="20" t="s">
        <v>35</v>
      </c>
      <c r="G13" s="19">
        <v>35</v>
      </c>
    </row>
    <row r="14" spans="1:7" x14ac:dyDescent="0.25">
      <c r="E14" t="s">
        <v>34</v>
      </c>
      <c r="F14" s="20" t="s">
        <v>20</v>
      </c>
      <c r="G14" s="19">
        <v>35</v>
      </c>
    </row>
    <row r="15" spans="1:7" x14ac:dyDescent="0.25">
      <c r="E15" t="s">
        <v>34</v>
      </c>
      <c r="F15" s="20" t="s">
        <v>21</v>
      </c>
      <c r="G15" s="19">
        <v>35</v>
      </c>
    </row>
    <row r="16" spans="1:7" x14ac:dyDescent="0.25">
      <c r="E16" t="s">
        <v>34</v>
      </c>
      <c r="F16" s="20" t="s">
        <v>22</v>
      </c>
      <c r="G16" s="19">
        <v>35</v>
      </c>
    </row>
    <row r="17" spans="5:7" x14ac:dyDescent="0.25">
      <c r="E17" t="s">
        <v>34</v>
      </c>
      <c r="F17" s="20" t="s">
        <v>36</v>
      </c>
      <c r="G17" s="19">
        <v>35</v>
      </c>
    </row>
    <row r="18" spans="5:7" x14ac:dyDescent="0.25">
      <c r="E18" t="s">
        <v>34</v>
      </c>
      <c r="F18" s="20" t="s">
        <v>37</v>
      </c>
      <c r="G18" s="19">
        <v>35</v>
      </c>
    </row>
    <row r="19" spans="5:7" x14ac:dyDescent="0.25">
      <c r="E19" t="s">
        <v>28</v>
      </c>
      <c r="F19" s="20">
        <v>152</v>
      </c>
      <c r="G19" s="19">
        <v>35</v>
      </c>
    </row>
    <row r="20" spans="5:7" x14ac:dyDescent="0.25">
      <c r="E20" t="s">
        <v>28</v>
      </c>
      <c r="F20" s="20">
        <v>164</v>
      </c>
      <c r="G20" s="19">
        <v>35</v>
      </c>
    </row>
    <row r="21" spans="5:7" x14ac:dyDescent="0.25">
      <c r="E21" t="s">
        <v>28</v>
      </c>
      <c r="F21" s="20" t="s">
        <v>35</v>
      </c>
      <c r="G21" s="19">
        <v>38</v>
      </c>
    </row>
    <row r="22" spans="5:7" x14ac:dyDescent="0.25">
      <c r="E22" t="s">
        <v>28</v>
      </c>
      <c r="F22" s="20" t="s">
        <v>20</v>
      </c>
      <c r="G22" s="19">
        <v>38</v>
      </c>
    </row>
    <row r="23" spans="5:7" x14ac:dyDescent="0.25">
      <c r="E23" t="s">
        <v>28</v>
      </c>
      <c r="F23" s="20" t="s">
        <v>21</v>
      </c>
      <c r="G23" s="19">
        <v>38</v>
      </c>
    </row>
    <row r="24" spans="5:7" x14ac:dyDescent="0.25">
      <c r="E24" t="s">
        <v>28</v>
      </c>
      <c r="F24" s="20" t="s">
        <v>22</v>
      </c>
      <c r="G24" s="19">
        <v>38</v>
      </c>
    </row>
    <row r="25" spans="5:7" x14ac:dyDescent="0.25">
      <c r="E25" t="s">
        <v>28</v>
      </c>
      <c r="F25" s="20" t="s">
        <v>36</v>
      </c>
      <c r="G25" s="19">
        <v>38</v>
      </c>
    </row>
    <row r="26" spans="5:7" x14ac:dyDescent="0.25">
      <c r="E26" t="s">
        <v>28</v>
      </c>
      <c r="F26" s="20" t="s">
        <v>37</v>
      </c>
      <c r="G26" s="19">
        <v>38</v>
      </c>
    </row>
    <row r="27" spans="5:7" x14ac:dyDescent="0.25">
      <c r="E27" t="s">
        <v>28</v>
      </c>
      <c r="F27" s="20" t="s">
        <v>38</v>
      </c>
      <c r="G27" s="19">
        <v>38</v>
      </c>
    </row>
    <row r="28" spans="5:7" x14ac:dyDescent="0.25">
      <c r="F28" s="21"/>
    </row>
  </sheetData>
  <pageMargins left="0.7" right="0.7" top="0.78740157499999996" bottom="0.78740157499999996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G F n 4 X A B C h o m m A A A A 9 g A A A B I A H A B D b 2 5 m a W c v U G F j a 2 F n Z S 5 4 b W w g o h g A K K A U A A A A A A A A A A A A A A A A A A A A A A A A A A A A h Y 9 N D o I w G E S v Q r q n L f U n a j 7 K Q t 1 J Y m J i 3 D a l Q i M U Q 4 v l b i 4 8 k l c Q o 6 g 7 l / P m L W b u 1 x s k X V U G F 9 V Y X Z s Y R Z i i Q B l Z Z 9 r k M W r d M Z y h h M N W y J P I V d D L x i 4 6 m 8 W o c O 6 8 I M R 7 j / 0 I 1 0 1 O G K U R O a S b n S x U J d B H 1 v / l U B v r h J E K c d i / x n C G o 8 k U j 9 k c U y A D h F S b r 8 D 6 v c / 2 B 8 K y L V 3 b K J 6 p c L U G M k Q g 7 w / 8 A V B L A w Q U A A I A C A A Y W f h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F n 4 X C i K R 7 g O A A A A E Q A A A B M A H A B G b 3 J t d W x h c y 9 T Z W N 0 a W 9 u M S 5 t I K I Y A C i g F A A A A A A A A A A A A A A A A A A A A A A A A A A A A C t O T S 7 J z M 9 T C I b Q h t Y A U E s B A i 0 A F A A C A A g A G F n 4 X A B C h o m m A A A A 9 g A A A B I A A A A A A A A A A A A A A A A A A A A A A E N v b m Z p Z y 9 Q Y W N r Y W d l L n h t b F B L A Q I t A B Q A A g A I A B h Z + F w P y u m r p A A A A O k A A A A T A A A A A A A A A A A A A A A A A P I A A A B b Q 2 9 u d G V u d F 9 U e X B l c 1 0 u e G 1 s U E s B A i 0 A F A A C A A g A G F n 4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w L Q T x x F c J D r R Y d f A m I F u g A A A A A A g A A A A A A E G Y A A A A B A A A g A A A A k M b h E L g h P 5 I 1 L G R o t S F b X y u x S u W b h T 7 c a Y a y w R E / P t k A A A A A D o A A A A A C A A A g A A A A u x o 9 o k 8 u i w V B 6 6 w m d G k d B B g H u M R I P b v G S r I u v d Z N m I d Q A A A A q R 3 3 S F b A r Y C 9 I / 4 t 9 f X 3 N W o K x g I 1 R 9 f C H m J j K X S Q D 4 N B O P G a m t 7 p R 1 z 5 g M H U u c H 3 t u 9 L o t V 0 k s J N q L S 2 u v B s l s M k K c H C R h h K h o 8 M E n Y b y j Z A A A A A 8 4 m P o v R c U K 8 j 5 6 X J W f X G g 8 / 7 R u u z 3 V i / j Y p M T j x E A W Q p 3 y / X V A g d U g b s L P i O S Q Q a G R N V k a y a n T R W n Y J g d j R n R w = = < / D a t a M a s h u p > 
</file>

<file path=customXml/itemProps1.xml><?xml version="1.0" encoding="utf-8"?>
<ds:datastoreItem xmlns:ds="http://schemas.openxmlformats.org/officeDocument/2006/customXml" ds:itemID="{87EF8C9E-8086-4A3F-85B4-445E546C96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Ausfülltabelle</vt:lpstr>
      <vt:lpstr>Arbeitsdaten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Bock, Henning</dc:creator>
  <cp:lastModifiedBy>Marlen Kaluza</cp:lastModifiedBy>
  <dcterms:created xsi:type="dcterms:W3CDTF">2022-03-11T11:04:35Z</dcterms:created>
  <dcterms:modified xsi:type="dcterms:W3CDTF">2026-07-30T10:23:17Z</dcterms:modified>
</cp:coreProperties>
</file>